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inzelprojekte\KHR - Kalkulation und Honorarrichtlinien\KHR 2016 und AGB\"/>
    </mc:Choice>
  </mc:AlternateContent>
  <bookViews>
    <workbookView xWindow="600" yWindow="75" windowWidth="13995" windowHeight="8700"/>
  </bookViews>
  <sheets>
    <sheet name="Anhang II - KHR" sheetId="1" r:id="rId1"/>
  </sheets>
  <calcPr calcId="162913"/>
</workbook>
</file>

<file path=xl/calcChain.xml><?xml version="1.0" encoding="utf-8"?>
<calcChain xmlns="http://schemas.openxmlformats.org/spreadsheetml/2006/main">
  <c r="D32" i="1" l="1"/>
  <c r="D34" i="1" s="1"/>
  <c r="D17" i="1"/>
  <c r="D19" i="1" s="1"/>
  <c r="C17" i="1"/>
  <c r="C19" i="1" s="1"/>
  <c r="C32" i="1"/>
  <c r="B32" i="1"/>
  <c r="A25" i="1"/>
  <c r="A26" i="1"/>
  <c r="B17" i="1"/>
  <c r="B19" i="1" s="1"/>
  <c r="B21" i="1" l="1"/>
  <c r="B22" i="1" s="1"/>
  <c r="B34" i="1" s="1"/>
  <c r="B20" i="1"/>
  <c r="C20" i="1"/>
  <c r="C22" i="1" s="1"/>
  <c r="C34" i="1" s="1"/>
  <c r="C21" i="1"/>
  <c r="D21" i="1"/>
  <c r="D20" i="1"/>
  <c r="D22" i="1" s="1"/>
</calcChain>
</file>

<file path=xl/sharedStrings.xml><?xml version="1.0" encoding="utf-8"?>
<sst xmlns="http://schemas.openxmlformats.org/spreadsheetml/2006/main" count="29" uniqueCount="29">
  <si>
    <t>Bürogemeinkosten</t>
  </si>
  <si>
    <t>Literatur</t>
  </si>
  <si>
    <t>Bankspesen</t>
  </si>
  <si>
    <t>Finanzierungskosten</t>
  </si>
  <si>
    <t>Büromaterieal</t>
  </si>
  <si>
    <t>Diverses</t>
  </si>
  <si>
    <t>Ihr Unternehmen</t>
  </si>
  <si>
    <t>Gewünschter Bruttounternehmergewinn pro Monat</t>
  </si>
  <si>
    <t>Sonstige Dienstverhinderungen</t>
  </si>
  <si>
    <t>Marketing, Werbung, Homepage</t>
  </si>
  <si>
    <t>Weiterbildungskosten</t>
  </si>
  <si>
    <t>Logistik- und Transportkosten, PKW</t>
  </si>
  <si>
    <t xml:space="preserve">Hard- und Softwarekosten </t>
  </si>
  <si>
    <t>Kommunikation</t>
  </si>
  <si>
    <t>Zeitaufwand für Verwaltung</t>
  </si>
  <si>
    <t>Zeitaufwand für Akquisition, Kundenbetreuung, Leerzeiten und sonstige nicht verrechenbare Zeiten</t>
  </si>
  <si>
    <t>Kalkulatorisches Wagnis von 10 %</t>
  </si>
  <si>
    <t>Kalkulatorisches Gewinn von 7 %</t>
  </si>
  <si>
    <t>Kalkulatorische Jahreskosten</t>
  </si>
  <si>
    <t>Verrechenbare Stunden bei Vollauslastung</t>
  </si>
  <si>
    <t>Stundensatz ohne UST</t>
  </si>
  <si>
    <t>Jahreskosten inklusive Bruttounternehmergewinn</t>
  </si>
  <si>
    <t>Durchschnittliche Arbeitstunden pro Jahr</t>
  </si>
  <si>
    <t>Weiterbildung</t>
  </si>
  <si>
    <t>Gesamtkosten pro Monat</t>
  </si>
  <si>
    <t>Personalkosten für Innendienst und Verwaltung</t>
  </si>
  <si>
    <t>Unverbindliches Beispiel eines Ein-Personen-Unternehmens</t>
  </si>
  <si>
    <t>Unverbindliches Beispiel für ein Unternehmen mit fünf Mitarbeitern</t>
  </si>
  <si>
    <t>sonstige Stundenmodifikation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</si>
</sst>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4" x14ac:knownFonts="1">
    <font>
      <sz val="10"/>
      <name val="Arial"/>
    </font>
    <font>
      <sz val="11"/>
      <name val="Trebuchet MS"/>
      <family val="2"/>
    </font>
    <font>
      <sz val="8"/>
      <name val="Arial"/>
    </font>
    <font>
      <b/>
      <sz val="1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2" borderId="1" xfId="0" applyFont="1" applyFill="1" applyBorder="1" applyAlignment="1" applyProtection="1">
      <alignment wrapText="1"/>
    </xf>
    <xf numFmtId="0" fontId="1" fillId="3" borderId="0" xfId="0" applyFont="1" applyFill="1" applyBorder="1" applyProtection="1"/>
    <xf numFmtId="0" fontId="1" fillId="2" borderId="2" xfId="0" applyFont="1" applyFill="1" applyBorder="1" applyAlignment="1" applyProtection="1">
      <alignment wrapText="1"/>
    </xf>
    <xf numFmtId="0" fontId="1" fillId="2" borderId="1" xfId="0" applyFont="1" applyFill="1" applyBorder="1" applyProtection="1"/>
    <xf numFmtId="0" fontId="1" fillId="2" borderId="3" xfId="0" applyFont="1" applyFill="1" applyBorder="1" applyAlignment="1" applyProtection="1">
      <alignment wrapText="1"/>
    </xf>
    <xf numFmtId="0" fontId="1" fillId="2" borderId="4" xfId="0" applyNumberFormat="1" applyFont="1" applyFill="1" applyBorder="1" applyAlignment="1" applyProtection="1">
      <alignment wrapText="1"/>
    </xf>
    <xf numFmtId="164" fontId="1" fillId="4" borderId="1" xfId="0" applyNumberFormat="1" applyFont="1" applyFill="1" applyBorder="1" applyProtection="1"/>
    <xf numFmtId="164" fontId="1" fillId="5" borderId="1" xfId="0" applyNumberFormat="1" applyFont="1" applyFill="1" applyBorder="1" applyProtection="1">
      <protection locked="0"/>
    </xf>
    <xf numFmtId="164" fontId="1" fillId="3" borderId="0" xfId="0" applyNumberFormat="1" applyFont="1" applyFill="1" applyBorder="1" applyProtection="1"/>
    <xf numFmtId="164" fontId="1" fillId="4" borderId="3" xfId="0" applyNumberFormat="1" applyFont="1" applyFill="1" applyBorder="1" applyProtection="1"/>
    <xf numFmtId="164" fontId="1" fillId="5" borderId="3" xfId="0" applyNumberFormat="1" applyFont="1" applyFill="1" applyBorder="1" applyProtection="1">
      <protection locked="0"/>
    </xf>
    <xf numFmtId="164" fontId="1" fillId="4" borderId="2" xfId="0" applyNumberFormat="1" applyFont="1" applyFill="1" applyBorder="1" applyProtection="1"/>
    <xf numFmtId="164" fontId="1" fillId="5" borderId="2" xfId="0" applyNumberFormat="1" applyFont="1" applyFill="1" applyBorder="1" applyProtection="1">
      <protection locked="0"/>
    </xf>
    <xf numFmtId="164" fontId="1" fillId="4" borderId="5" xfId="0" applyNumberFormat="1" applyFont="1" applyFill="1" applyBorder="1" applyProtection="1"/>
    <xf numFmtId="164" fontId="1" fillId="5" borderId="5" xfId="0" applyNumberFormat="1" applyFont="1" applyFill="1" applyBorder="1" applyProtection="1">
      <protection locked="0"/>
    </xf>
    <xf numFmtId="164" fontId="1" fillId="0" borderId="0" xfId="0" applyNumberFormat="1" applyFont="1" applyFill="1" applyBorder="1" applyProtection="1"/>
    <xf numFmtId="164" fontId="3" fillId="6" borderId="1" xfId="0" applyNumberFormat="1" applyFont="1" applyFill="1" applyBorder="1" applyProtection="1"/>
    <xf numFmtId="0" fontId="1" fillId="4" borderId="6" xfId="0" applyNumberFormat="1" applyFont="1" applyFill="1" applyBorder="1" applyProtection="1"/>
    <xf numFmtId="0" fontId="1" fillId="4" borderId="4" xfId="0" applyNumberFormat="1" applyFont="1" applyFill="1" applyBorder="1" applyProtection="1"/>
    <xf numFmtId="0" fontId="1" fillId="4" borderId="7" xfId="0" applyNumberFormat="1" applyFont="1" applyFill="1" applyBorder="1" applyProtection="1"/>
    <xf numFmtId="0" fontId="1" fillId="5" borderId="5" xfId="0" applyNumberFormat="1" applyFont="1" applyFill="1" applyBorder="1" applyProtection="1">
      <protection locked="0"/>
    </xf>
    <xf numFmtId="0" fontId="1" fillId="4" borderId="1" xfId="0" applyNumberFormat="1" applyFont="1" applyFill="1" applyBorder="1" applyProtection="1"/>
    <xf numFmtId="0" fontId="1" fillId="3" borderId="0" xfId="0" applyFont="1" applyFill="1" applyAlignment="1" applyProtection="1">
      <alignment wrapText="1"/>
    </xf>
    <xf numFmtId="0" fontId="1" fillId="3" borderId="0" xfId="0" applyFont="1" applyFill="1" applyBorder="1" applyAlignment="1" applyProtection="1">
      <alignment wrapText="1"/>
    </xf>
    <xf numFmtId="0" fontId="1" fillId="2" borderId="5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wrapText="1"/>
    </xf>
    <xf numFmtId="0" fontId="1" fillId="2" borderId="6" xfId="0" applyFont="1" applyFill="1" applyBorder="1" applyAlignment="1" applyProtection="1">
      <alignment wrapText="1"/>
    </xf>
    <xf numFmtId="0" fontId="1" fillId="2" borderId="4" xfId="0" applyFont="1" applyFill="1" applyBorder="1" applyAlignment="1" applyProtection="1">
      <alignment wrapText="1"/>
    </xf>
    <xf numFmtId="0" fontId="1" fillId="2" borderId="8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wrapText="1"/>
    </xf>
    <xf numFmtId="0" fontId="1" fillId="5" borderId="3" xfId="0" applyNumberFormat="1" applyFont="1" applyFill="1" applyBorder="1" applyProtection="1">
      <protection locked="0"/>
    </xf>
    <xf numFmtId="0" fontId="1" fillId="5" borderId="2" xfId="0" applyNumberFormat="1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Normal="100" workbookViewId="0"/>
  </sheetViews>
  <sheetFormatPr baseColWidth="10" defaultRowHeight="12.75" x14ac:dyDescent="0.2"/>
  <cols>
    <col min="1" max="1" width="38.28515625" style="3" customWidth="1"/>
    <col min="2" max="4" width="17.7109375" style="3" customWidth="1"/>
    <col min="5" max="16384" width="11.42578125" style="3"/>
  </cols>
  <sheetData>
    <row r="1" spans="1:4" ht="69" customHeight="1" thickBot="1" x14ac:dyDescent="0.35">
      <c r="A1" s="26"/>
      <c r="B1" s="1" t="s">
        <v>26</v>
      </c>
      <c r="C1" s="1" t="s">
        <v>27</v>
      </c>
      <c r="D1" s="2" t="s">
        <v>6</v>
      </c>
    </row>
    <row r="2" spans="1:4" ht="33.75" thickBot="1" x14ac:dyDescent="0.35">
      <c r="A2" s="4" t="s">
        <v>7</v>
      </c>
      <c r="B2" s="10">
        <v>3000</v>
      </c>
      <c r="C2" s="10">
        <v>15000</v>
      </c>
      <c r="D2" s="11"/>
    </row>
    <row r="3" spans="1:4" ht="17.25" thickBot="1" x14ac:dyDescent="0.35">
      <c r="A3" s="27"/>
      <c r="B3" s="12"/>
      <c r="C3" s="12"/>
      <c r="D3" s="12"/>
    </row>
    <row r="4" spans="1:4" ht="16.5" x14ac:dyDescent="0.3">
      <c r="A4" s="8" t="s">
        <v>0</v>
      </c>
      <c r="B4" s="13">
        <v>800</v>
      </c>
      <c r="C4" s="13">
        <v>5000</v>
      </c>
      <c r="D4" s="14"/>
    </row>
    <row r="5" spans="1:4" ht="16.5" x14ac:dyDescent="0.3">
      <c r="A5" s="6" t="s">
        <v>9</v>
      </c>
      <c r="B5" s="15">
        <v>200</v>
      </c>
      <c r="C5" s="15">
        <v>5000</v>
      </c>
      <c r="D5" s="16"/>
    </row>
    <row r="6" spans="1:4" ht="16.5" x14ac:dyDescent="0.3">
      <c r="A6" s="6" t="s">
        <v>1</v>
      </c>
      <c r="B6" s="15">
        <v>100</v>
      </c>
      <c r="C6" s="15">
        <v>500</v>
      </c>
      <c r="D6" s="16"/>
    </row>
    <row r="7" spans="1:4" ht="16.5" x14ac:dyDescent="0.3">
      <c r="A7" s="6" t="s">
        <v>2</v>
      </c>
      <c r="B7" s="15">
        <v>50</v>
      </c>
      <c r="C7" s="15">
        <v>500</v>
      </c>
      <c r="D7" s="16"/>
    </row>
    <row r="8" spans="1:4" ht="16.5" x14ac:dyDescent="0.3">
      <c r="A8" s="6" t="s">
        <v>3</v>
      </c>
      <c r="B8" s="15">
        <v>50</v>
      </c>
      <c r="C8" s="15">
        <v>500</v>
      </c>
      <c r="D8" s="16"/>
    </row>
    <row r="9" spans="1:4" ht="16.5" x14ac:dyDescent="0.3">
      <c r="A9" s="6" t="s">
        <v>12</v>
      </c>
      <c r="B9" s="15">
        <v>100</v>
      </c>
      <c r="C9" s="15">
        <v>500</v>
      </c>
      <c r="D9" s="16"/>
    </row>
    <row r="10" spans="1:4" ht="16.5" x14ac:dyDescent="0.3">
      <c r="A10" s="6" t="s">
        <v>10</v>
      </c>
      <c r="B10" s="15">
        <v>200</v>
      </c>
      <c r="C10" s="15">
        <v>1000</v>
      </c>
      <c r="D10" s="16"/>
    </row>
    <row r="11" spans="1:4" ht="16.5" x14ac:dyDescent="0.3">
      <c r="A11" s="6" t="s">
        <v>4</v>
      </c>
      <c r="B11" s="15">
        <v>50</v>
      </c>
      <c r="C11" s="15">
        <v>500</v>
      </c>
      <c r="D11" s="16"/>
    </row>
    <row r="12" spans="1:4" ht="16.5" x14ac:dyDescent="0.3">
      <c r="A12" s="6" t="s">
        <v>13</v>
      </c>
      <c r="B12" s="15">
        <v>100</v>
      </c>
      <c r="C12" s="15">
        <v>1000</v>
      </c>
      <c r="D12" s="16"/>
    </row>
    <row r="13" spans="1:4" ht="16.5" x14ac:dyDescent="0.3">
      <c r="A13" s="6" t="s">
        <v>11</v>
      </c>
      <c r="B13" s="15">
        <v>500</v>
      </c>
      <c r="C13" s="15">
        <v>2500</v>
      </c>
      <c r="D13" s="16"/>
    </row>
    <row r="14" spans="1:4" ht="33" x14ac:dyDescent="0.3">
      <c r="A14" s="6" t="s">
        <v>25</v>
      </c>
      <c r="B14" s="15">
        <v>2000</v>
      </c>
      <c r="C14" s="15">
        <v>10000</v>
      </c>
      <c r="D14" s="16"/>
    </row>
    <row r="15" spans="1:4" ht="17.25" thickBot="1" x14ac:dyDescent="0.35">
      <c r="A15" s="28" t="s">
        <v>5</v>
      </c>
      <c r="B15" s="17"/>
      <c r="C15" s="17"/>
      <c r="D15" s="18"/>
    </row>
    <row r="16" spans="1:4" ht="17.25" thickBot="1" x14ac:dyDescent="0.35">
      <c r="A16" s="27"/>
      <c r="B16" s="12"/>
      <c r="C16" s="12"/>
      <c r="D16" s="12"/>
    </row>
    <row r="17" spans="1:4" ht="17.25" thickBot="1" x14ac:dyDescent="0.35">
      <c r="A17" s="4" t="s">
        <v>24</v>
      </c>
      <c r="B17" s="10">
        <f>SUM(B4:B15)</f>
        <v>4150</v>
      </c>
      <c r="C17" s="10">
        <f>SUM(C4:C15)</f>
        <v>27000</v>
      </c>
      <c r="D17" s="10">
        <f>SUM(D4:D15)</f>
        <v>0</v>
      </c>
    </row>
    <row r="18" spans="1:4" ht="17.25" thickBot="1" x14ac:dyDescent="0.35">
      <c r="A18" s="29"/>
      <c r="B18" s="19"/>
      <c r="C18" s="19"/>
      <c r="D18" s="19"/>
    </row>
    <row r="19" spans="1:4" ht="33" x14ac:dyDescent="0.3">
      <c r="A19" s="8" t="s">
        <v>21</v>
      </c>
      <c r="B19" s="13">
        <f>(B2+B17)*12</f>
        <v>85800</v>
      </c>
      <c r="C19" s="13">
        <f>(C2+C17)*12</f>
        <v>504000</v>
      </c>
      <c r="D19" s="13">
        <f>(D2+D17)*12</f>
        <v>0</v>
      </c>
    </row>
    <row r="20" spans="1:4" ht="16.5" x14ac:dyDescent="0.3">
      <c r="A20" s="6" t="s">
        <v>16</v>
      </c>
      <c r="B20" s="15">
        <f>B19*0.1</f>
        <v>8580</v>
      </c>
      <c r="C20" s="15">
        <f>C19*0.1</f>
        <v>50400</v>
      </c>
      <c r="D20" s="15">
        <f>D19*0.1</f>
        <v>0</v>
      </c>
    </row>
    <row r="21" spans="1:4" ht="16.5" x14ac:dyDescent="0.3">
      <c r="A21" s="6" t="s">
        <v>17</v>
      </c>
      <c r="B21" s="15">
        <f>B19*0.07</f>
        <v>6006.0000000000009</v>
      </c>
      <c r="C21" s="15">
        <f>C19*0.07</f>
        <v>35280</v>
      </c>
      <c r="D21" s="15">
        <f>D19*0.07</f>
        <v>0</v>
      </c>
    </row>
    <row r="22" spans="1:4" ht="17.25" thickBot="1" x14ac:dyDescent="0.35">
      <c r="A22" s="28" t="s">
        <v>18</v>
      </c>
      <c r="B22" s="17">
        <f>SUM(B19:B21)</f>
        <v>100386</v>
      </c>
      <c r="C22" s="17">
        <f>SUM(C19:C21)</f>
        <v>589680</v>
      </c>
      <c r="D22" s="17">
        <f>SUM(D19:D21)</f>
        <v>0</v>
      </c>
    </row>
    <row r="23" spans="1:4" ht="17.25" thickBot="1" x14ac:dyDescent="0.35">
      <c r="A23" s="27"/>
      <c r="B23" s="12"/>
      <c r="C23" s="12"/>
      <c r="D23" s="12"/>
    </row>
    <row r="24" spans="1:4" ht="33" x14ac:dyDescent="0.3">
      <c r="A24" s="30" t="s">
        <v>22</v>
      </c>
      <c r="B24" s="21">
        <v>2000</v>
      </c>
      <c r="C24" s="21">
        <v>10000</v>
      </c>
      <c r="D24" s="34"/>
    </row>
    <row r="25" spans="1:4" ht="16.5" x14ac:dyDescent="0.3">
      <c r="A25" s="31" t="str">
        <f>"- 25 Tage Urlaub"</f>
        <v>- 25 Tage Urlaub</v>
      </c>
      <c r="B25" s="22">
        <v>-200</v>
      </c>
      <c r="C25" s="22">
        <v>-1000</v>
      </c>
      <c r="D25" s="35"/>
    </row>
    <row r="26" spans="1:4" ht="17.25" thickBot="1" x14ac:dyDescent="0.35">
      <c r="A26" s="31" t="str">
        <f>"- 12 Tage Krankenstand"</f>
        <v>- 12 Tage Krankenstand</v>
      </c>
      <c r="B26" s="22">
        <v>-96</v>
      </c>
      <c r="C26" s="22">
        <v>-480</v>
      </c>
      <c r="D26" s="35"/>
    </row>
    <row r="27" spans="1:4" ht="17.25" thickBot="1" x14ac:dyDescent="0.35">
      <c r="A27" s="32" t="s">
        <v>8</v>
      </c>
      <c r="B27" s="22"/>
      <c r="C27" s="22"/>
      <c r="D27" s="35"/>
    </row>
    <row r="28" spans="1:4" ht="16.5" x14ac:dyDescent="0.3">
      <c r="A28" s="31" t="s">
        <v>23</v>
      </c>
      <c r="B28" s="22">
        <v>-160</v>
      </c>
      <c r="C28" s="22">
        <v>-700</v>
      </c>
      <c r="D28" s="35"/>
    </row>
    <row r="29" spans="1:4" ht="16.5" x14ac:dyDescent="0.3">
      <c r="A29" s="31" t="s">
        <v>14</v>
      </c>
      <c r="B29" s="22">
        <v>-150</v>
      </c>
      <c r="C29" s="22">
        <v>-600</v>
      </c>
      <c r="D29" s="35"/>
    </row>
    <row r="30" spans="1:4" ht="49.5" x14ac:dyDescent="0.3">
      <c r="A30" s="9" t="s">
        <v>15</v>
      </c>
      <c r="B30" s="22">
        <v>-500</v>
      </c>
      <c r="C30" s="22">
        <v>-2500</v>
      </c>
      <c r="D30" s="35"/>
    </row>
    <row r="31" spans="1:4" ht="17.25" thickBot="1" x14ac:dyDescent="0.35">
      <c r="A31" s="9" t="s">
        <v>28</v>
      </c>
      <c r="B31" s="22"/>
      <c r="C31" s="22"/>
      <c r="D31" s="24"/>
    </row>
    <row r="32" spans="1:4" ht="33.75" thickBot="1" x14ac:dyDescent="0.35">
      <c r="A32" s="33" t="s">
        <v>19</v>
      </c>
      <c r="B32" s="23">
        <f>SUM(B24:B31)</f>
        <v>894</v>
      </c>
      <c r="C32" s="23">
        <f>SUM(C24:C31)</f>
        <v>4720</v>
      </c>
      <c r="D32" s="25">
        <f>SUM(D24:D31)</f>
        <v>0</v>
      </c>
    </row>
    <row r="33" spans="1:4" ht="17.25" thickBot="1" x14ac:dyDescent="0.35">
      <c r="A33" s="5"/>
      <c r="B33" s="12"/>
      <c r="C33" s="12"/>
      <c r="D33" s="12"/>
    </row>
    <row r="34" spans="1:4" ht="17.25" thickBot="1" x14ac:dyDescent="0.35">
      <c r="A34" s="7" t="s">
        <v>20</v>
      </c>
      <c r="B34" s="20">
        <f>ROUND(B22/B32,0)</f>
        <v>112</v>
      </c>
      <c r="C34" s="20">
        <f>ROUND(C22/C32,0)</f>
        <v>125</v>
      </c>
      <c r="D34" s="20" t="str">
        <f>IF(D32=0,"",ROUND(D22/D32,0))</f>
        <v/>
      </c>
    </row>
  </sheetData>
  <sheetProtection password="C74F" sheet="1" objects="1" scenarios="1"/>
  <phoneticPr fontId="2" type="noConversion"/>
  <pageMargins left="0.59055118110236227" right="0.59055118110236227" top="0.78740157480314965" bottom="0.39370078740157483" header="0.39370078740157483" footer="0.39370078740157483"/>
  <pageSetup paperSize="9" orientation="portrait" r:id="rId1"/>
  <headerFooter alignWithMargins="0">
    <oddHeader xml:space="preserve">&amp;C&amp;"Trebuchet MS,Standard"KHR 2017 - Anhang 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Anhang II - KHR</vt:lpstr>
    </vt:vector>
  </TitlesOfParts>
  <Company>WKO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Wirtschaftskammer Oesterreich</dc:creator>
  <cp:lastModifiedBy>Annika</cp:lastModifiedBy>
  <cp:lastPrinted>2008-12-05T13:41:15Z</cp:lastPrinted>
  <dcterms:created xsi:type="dcterms:W3CDTF">2008-09-25T13:56:33Z</dcterms:created>
  <dcterms:modified xsi:type="dcterms:W3CDTF">2020-05-25T13:38:32Z</dcterms:modified>
</cp:coreProperties>
</file>